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an.dn\Desktop\"/>
    </mc:Choice>
  </mc:AlternateContent>
  <xr:revisionPtr revIDLastSave="0" documentId="13_ncr:1_{16E95552-1156-4164-A64C-775E491AD507}" xr6:coauthVersionLast="36" xr6:coauthVersionMax="36" xr10:uidLastSave="{00000000-0000-0000-0000-000000000000}"/>
  <bookViews>
    <workbookView xWindow="0" yWindow="0" windowWidth="21570" windowHeight="7980" xr2:uid="{74B43C2B-616B-40C5-BBF6-2D223E6087E6}"/>
  </bookViews>
  <sheets>
    <sheet name="CCH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83" i="1"/>
  <c r="C81" i="1"/>
  <c r="A75" i="1"/>
  <c r="A76" i="1" s="1"/>
  <c r="A77" i="1" s="1"/>
  <c r="A78" i="1" s="1"/>
  <c r="A79" i="1" s="1"/>
  <c r="A80" i="1" s="1"/>
  <c r="A74" i="1"/>
  <c r="A73" i="1"/>
  <c r="C71" i="1"/>
  <c r="A66" i="1"/>
  <c r="A67" i="1" s="1"/>
  <c r="A68" i="1" s="1"/>
  <c r="A69" i="1" s="1"/>
  <c r="A70" i="1" s="1"/>
  <c r="A65" i="1"/>
  <c r="C63" i="1"/>
  <c r="A62" i="1"/>
  <c r="A60" i="1"/>
  <c r="A59" i="1"/>
  <c r="A58" i="1"/>
  <c r="C56" i="1"/>
  <c r="A55" i="1"/>
  <c r="A54" i="1"/>
  <c r="A53" i="1"/>
  <c r="C51" i="1"/>
  <c r="A9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4" i="1"/>
  <c r="D98" i="1" l="1"/>
  <c r="C2" i="1"/>
  <c r="D96" i="1" s="1"/>
  <c r="D99" i="1" l="1"/>
</calcChain>
</file>

<file path=xl/sharedStrings.xml><?xml version="1.0" encoding="utf-8"?>
<sst xmlns="http://schemas.openxmlformats.org/spreadsheetml/2006/main" count="385" uniqueCount="210">
  <si>
    <t>STT</t>
  </si>
  <si>
    <t>Họ và Tên</t>
  </si>
  <si>
    <t>Chứng chỉ</t>
  </si>
  <si>
    <t>Số CCHN</t>
  </si>
  <si>
    <t>Ngày tháng năm cấp</t>
  </si>
  <si>
    <t>Tại Hội sở chính:</t>
  </si>
  <si>
    <t>Nguyễn Quỳnh Nga</t>
  </si>
  <si>
    <t>Môi giới CK</t>
  </si>
  <si>
    <t>00889/MGCK</t>
  </si>
  <si>
    <t>Nguyễn Thị Ngọc Mai</t>
  </si>
  <si>
    <t>00746/MGCK</t>
  </si>
  <si>
    <t>Huỳnh Thái Trinh</t>
  </si>
  <si>
    <t>002387/MGCK</t>
  </si>
  <si>
    <t>Nguyễn Ngọc Phượng</t>
  </si>
  <si>
    <t>002286/MGCK</t>
  </si>
  <si>
    <t>Trần Tú Ngọc</t>
  </si>
  <si>
    <t>002072/MGCK</t>
  </si>
  <si>
    <t>Trương Thị Kim Dung</t>
  </si>
  <si>
    <t>002034/MGCK</t>
  </si>
  <si>
    <t>Trương Hiền Phương</t>
  </si>
  <si>
    <t>001466/MGCK</t>
  </si>
  <si>
    <t>Lê Trọng Thiện</t>
  </si>
  <si>
    <t>001378/MGCK</t>
  </si>
  <si>
    <t>Lâm Hạnh Uyên</t>
  </si>
  <si>
    <t>Phân tích TC</t>
  </si>
  <si>
    <t>01348/PTTC</t>
  </si>
  <si>
    <t>Vũ Giang Thanh</t>
  </si>
  <si>
    <t>001639/PTTC</t>
  </si>
  <si>
    <t>Trần Thị Trúc Linh</t>
  </si>
  <si>
    <t>003054/MGCK</t>
  </si>
  <si>
    <t>29/05/2015</t>
  </si>
  <si>
    <t>Nguyễn Thị Mai Khanh</t>
  </si>
  <si>
    <t>003016/MGCK</t>
  </si>
  <si>
    <t>20/05/2015</t>
  </si>
  <si>
    <t>Nguyễn Duy Dũng Phúc</t>
  </si>
  <si>
    <t>003091/MGCK</t>
  </si>
  <si>
    <t>21/07/2015</t>
  </si>
  <si>
    <t>Trương Ngọc Tuấn</t>
  </si>
  <si>
    <t>002869/MGCK</t>
  </si>
  <si>
    <t>Nguyễn Văn Phúc</t>
  </si>
  <si>
    <t>003173/MGCK</t>
  </si>
  <si>
    <t>Lê Phương Thảo</t>
  </si>
  <si>
    <t>003254/MGCK</t>
  </si>
  <si>
    <t>Võ Quang Anh</t>
  </si>
  <si>
    <t>002819/MGCK</t>
  </si>
  <si>
    <t>Trần Tuyết Hương</t>
  </si>
  <si>
    <t>002519/PTTC</t>
  </si>
  <si>
    <t>19/12/2007</t>
  </si>
  <si>
    <t>Hoàng Anh Việt</t>
  </si>
  <si>
    <t>Quản lý Quỹ</t>
  </si>
  <si>
    <t>001692/QLQ</t>
  </si>
  <si>
    <t>Nguyễn Thao Giang</t>
  </si>
  <si>
    <t>002283/PTTC</t>
  </si>
  <si>
    <t>Trần Duy Tâm</t>
  </si>
  <si>
    <t>003187/MGCK</t>
  </si>
  <si>
    <t>Nguyễn Ngọc Diễm Minh</t>
  </si>
  <si>
    <t>003282/MGCK</t>
  </si>
  <si>
    <t>Lee Joon Sang</t>
  </si>
  <si>
    <t>001204/QLQ</t>
  </si>
  <si>
    <t>Nguyễn Thị Thúy Hằng</t>
  </si>
  <si>
    <t>006540/MGCK</t>
  </si>
  <si>
    <t>Huỳnh Thị Thu Thủy</t>
  </si>
  <si>
    <t>006531/MGCK</t>
  </si>
  <si>
    <t>Phạm Trung Hiếu</t>
  </si>
  <si>
    <t>000635/QLQ</t>
  </si>
  <si>
    <t>Tôn Thất Minh Long</t>
  </si>
  <si>
    <t>003826/MGCK</t>
  </si>
  <si>
    <t>Nguyễn Thị Hồng</t>
  </si>
  <si>
    <t>001508/QLQ</t>
  </si>
  <si>
    <t>Nguyễn Quốc Khánh</t>
  </si>
  <si>
    <t>003857/MGCK</t>
  </si>
  <si>
    <t>Nguyễn Thị Huyền Ngọc</t>
  </si>
  <si>
    <t>003544/MGCK</t>
  </si>
  <si>
    <t>Park Won Sang</t>
  </si>
  <si>
    <t>002408/PTTC</t>
  </si>
  <si>
    <t>Thân Văn Hoan</t>
  </si>
  <si>
    <t>004162/MGCK</t>
  </si>
  <si>
    <t>Lê Quang</t>
  </si>
  <si>
    <t>004214/MGCK</t>
  </si>
  <si>
    <t>Huỳnh Thị Hồng Lý</t>
  </si>
  <si>
    <t>004443/MGCK</t>
  </si>
  <si>
    <t>Nguyễn Thị Minh Tâm</t>
  </si>
  <si>
    <t>003734/MGCK</t>
  </si>
  <si>
    <t>Nguyễn Thị Tình</t>
  </si>
  <si>
    <t>002983/MGCK</t>
  </si>
  <si>
    <t>Lê Hồng Huỳnh Như</t>
  </si>
  <si>
    <t>004509/MGCK</t>
  </si>
  <si>
    <t>Trần Đức Khôi</t>
  </si>
  <si>
    <t>001514/PTTC</t>
  </si>
  <si>
    <t>Ngô Ngọc Nam</t>
  </si>
  <si>
    <t>004009/MGCK</t>
  </si>
  <si>
    <t>Trần Hữu Việt Hùng</t>
  </si>
  <si>
    <t>003833/MGCK</t>
  </si>
  <si>
    <t>Đỗ Hải Thuyên</t>
  </si>
  <si>
    <t>004641/MGCK</t>
  </si>
  <si>
    <t>Hoàng Thị Hương</t>
  </si>
  <si>
    <t>002362/MGCK</t>
  </si>
  <si>
    <t>Nguyễn Thị Hồng Hạnh</t>
  </si>
  <si>
    <t>005111/MGCK</t>
  </si>
  <si>
    <t>Đào Duy Khánh</t>
  </si>
  <si>
    <t>003640/MGCK</t>
  </si>
  <si>
    <t>Phạm Thị Thoan</t>
  </si>
  <si>
    <t>00311/PTTC</t>
  </si>
  <si>
    <t>16/03/2009</t>
  </si>
  <si>
    <t>Lê Ngọc Phước</t>
  </si>
  <si>
    <t>002346/PTTC</t>
  </si>
  <si>
    <t xml:space="preserve">Tại PGD Nguyễn Tri Phương: </t>
  </si>
  <si>
    <t>Nguyễn Ngọc Thức</t>
  </si>
  <si>
    <t>00857/PTTC</t>
  </si>
  <si>
    <t>Lê Thái Phương</t>
  </si>
  <si>
    <t>003590/MGCK</t>
  </si>
  <si>
    <t>Nguyễn Văn Tước</t>
  </si>
  <si>
    <t>004336/MGCK</t>
  </si>
  <si>
    <t>Nguyễn Trần Nhật Linh</t>
  </si>
  <si>
    <t>006408/MGCK</t>
  </si>
  <si>
    <t xml:space="preserve">Tại PGD Phạm Ngọc Thạch: </t>
  </si>
  <si>
    <t>Trần Lê Thùy Ngân</t>
  </si>
  <si>
    <t>001878/MGCK</t>
  </si>
  <si>
    <t>Tôn Thất Châu</t>
  </si>
  <si>
    <t>00976/MGCK</t>
  </si>
  <si>
    <t>Nguyễn Bá Thanh</t>
  </si>
  <si>
    <t>Môi Giới CK</t>
  </si>
  <si>
    <t>003671/MGCK</t>
  </si>
  <si>
    <t>Cao Xuân Hải</t>
  </si>
  <si>
    <t>003405/MGCK</t>
  </si>
  <si>
    <t>Tại Chi nhánh Hà Nội:</t>
  </si>
  <si>
    <t>Trần Thị Ngọc</t>
  </si>
  <si>
    <t>00327/MGCK</t>
  </si>
  <si>
    <t>Nguyễn Phương Thảo</t>
  </si>
  <si>
    <t>004389/MGCK</t>
  </si>
  <si>
    <t>Cát Thanh Hương</t>
  </si>
  <si>
    <t xml:space="preserve">002988/MGCK </t>
  </si>
  <si>
    <t>Chu Ích Vinh</t>
  </si>
  <si>
    <t>001786/PTTC</t>
  </si>
  <si>
    <t>Trần Văn Thành</t>
  </si>
  <si>
    <t>000852/QLQ</t>
  </si>
  <si>
    <t>Nguyễn Ngọc Trường</t>
  </si>
  <si>
    <t>001984/PTTC</t>
  </si>
  <si>
    <t>25/12/2012</t>
  </si>
  <si>
    <t>Ngô Lê Quế</t>
  </si>
  <si>
    <t>003176/MGCK</t>
  </si>
  <si>
    <t>Tại PGD Bà Triệu:</t>
  </si>
  <si>
    <t>Đồng Thị Quỳnh Nga</t>
  </si>
  <si>
    <t>00286/MGCK</t>
  </si>
  <si>
    <t>Phạm Thị Nguyệt</t>
  </si>
  <si>
    <t>002109/MGCK</t>
  </si>
  <si>
    <t>Phạm Văn Tuyến</t>
  </si>
  <si>
    <t xml:space="preserve">001298/MGCK </t>
  </si>
  <si>
    <t>Hoàng Văn Điệp</t>
  </si>
  <si>
    <t>002800/MGCK</t>
  </si>
  <si>
    <t>Nguyễn Hồng Thắng</t>
  </si>
  <si>
    <t>003594/MGCK</t>
  </si>
  <si>
    <t>Nguyễn Thị Hà Trang</t>
  </si>
  <si>
    <t>006515/MGCK</t>
  </si>
  <si>
    <t>02/06/2020</t>
  </si>
  <si>
    <t>Hoàng Ngọc Luật</t>
  </si>
  <si>
    <t xml:space="preserve">001514/MGCK </t>
  </si>
  <si>
    <t>Đỗ Trần Quân</t>
  </si>
  <si>
    <t>004279/MGCK</t>
  </si>
  <si>
    <t>Nguyễn Thị Hải Hà</t>
  </si>
  <si>
    <t>00357/MGCK</t>
  </si>
  <si>
    <t>13/03/2009</t>
  </si>
  <si>
    <t>Nguyễn Trọng Phong</t>
  </si>
  <si>
    <t>003753/MGCK</t>
  </si>
  <si>
    <t>Mai Văn Hải</t>
  </si>
  <si>
    <t>006792/MGCK</t>
  </si>
  <si>
    <t xml:space="preserve">Tại PGD Láng Hạ: </t>
  </si>
  <si>
    <t>Nguyễn Đình Lâm</t>
  </si>
  <si>
    <t>01033/MGCK</t>
  </si>
  <si>
    <t>Trần Thị Thu Thủy</t>
  </si>
  <si>
    <t>00326/MGCK</t>
  </si>
  <si>
    <t>Nguyễn Minh Nghĩa</t>
  </si>
  <si>
    <t>002854/MGCK</t>
  </si>
  <si>
    <t>Trần Hải Đăng</t>
  </si>
  <si>
    <t>004427/MGCK</t>
  </si>
  <si>
    <t>Phạm Thị Bích Hà</t>
  </si>
  <si>
    <t>004442/MGCK</t>
  </si>
  <si>
    <t>Trần Văn Hùng</t>
  </si>
  <si>
    <t>004853/MGCK</t>
  </si>
  <si>
    <t>Nguyễn Thị Huyền Thương</t>
  </si>
  <si>
    <t>005242/MGCK</t>
  </si>
  <si>
    <t>29/10/2019</t>
  </si>
  <si>
    <t>Hoàng Thị Huyền</t>
  </si>
  <si>
    <t>006480/MGCK</t>
  </si>
  <si>
    <t>15/04/2020</t>
  </si>
  <si>
    <t>Nguyễn Công Thành</t>
  </si>
  <si>
    <t>006700/MGCK</t>
  </si>
  <si>
    <t>Đặng Anh Thái</t>
  </si>
  <si>
    <t>006723/MGCK</t>
  </si>
  <si>
    <t>19/11/2020</t>
  </si>
  <si>
    <t>Bộ phận</t>
  </si>
  <si>
    <t>NV</t>
  </si>
  <si>
    <t>Khác</t>
  </si>
  <si>
    <t>Môi giới</t>
  </si>
  <si>
    <t>Tư vấn đầu tư chứng khoán</t>
  </si>
  <si>
    <t>BGĐ</t>
  </si>
  <si>
    <t>Tự doanh</t>
  </si>
  <si>
    <t>Bảo lãnh phát hành</t>
  </si>
  <si>
    <t>Nguyễn Thị Kim Thoa</t>
  </si>
  <si>
    <t>00245/MGCK</t>
  </si>
  <si>
    <t>Hứa Thị Bích Thảo</t>
  </si>
  <si>
    <t>001413/MGCK</t>
  </si>
  <si>
    <t>Đinh Thị Kim Cương</t>
  </si>
  <si>
    <t>003675/MGCK</t>
  </si>
  <si>
    <t>Nguyễn Quang Huy</t>
  </si>
  <si>
    <t>00757/PTTC</t>
  </si>
  <si>
    <t>Vũ Hải Hồng</t>
  </si>
  <si>
    <t xml:space="preserve">001415/MGCK </t>
  </si>
  <si>
    <t xml:space="preserve"> 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</si>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</sst>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/>
      <sz val="9"/>
      <color rgb="FF333333"/>
      <name val="Arial"/>
      <family val="2"/>
    </font>
    <font>
      <b/>
      <u/>
      <sz val="9"/>
      <name val="Arial"/>
      <family val="2"/>
    </font>
    <font>
      <b/>
      <u/>
      <sz val="10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sz val="11"/>
      <name val="Calibri"/>
      <family val="2"/>
      <charset val="163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charset val="163"/>
      <scheme val="minor"/>
    </font>
    <font>
      <sz val="11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8" fillId="3" borderId="1" xfId="0" quotePrefix="1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right" vertical="center" wrapText="1"/>
    </xf>
    <xf numFmtId="164" fontId="8" fillId="9" borderId="1" xfId="0" applyNumberFormat="1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0" fontId="8" fillId="2" borderId="1" xfId="0" quotePrefix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64" fontId="8" fillId="3" borderId="1" xfId="0" quotePrefix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1" fillId="10" borderId="0" xfId="0" applyFont="1" applyFill="1" applyAlignment="1">
      <alignment vertical="center"/>
    </xf>
    <xf numFmtId="0" fontId="12" fillId="10" borderId="1" xfId="0" applyFont="1" applyFill="1" applyBorder="1" applyAlignment="1">
      <alignment vertical="center" wrapText="1"/>
    </xf>
    <xf numFmtId="0" fontId="13" fillId="10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12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18FB9-18FE-44B7-8678-097FBA0DDBD4}">
  <dimension ref="A1:F99"/>
  <sheetViews>
    <sheetView tabSelected="1" workbookViewId="0">
      <selection activeCell="G95" sqref="G95"/>
    </sheetView>
  </sheetViews>
  <sheetFormatPr defaultRowHeight="15" x14ac:dyDescent="0.25"/>
  <cols>
    <col min="2" max="2" width="27" customWidth="1"/>
    <col min="3" max="3" width="14.28515625" customWidth="1"/>
    <col min="4" max="4" width="15.28515625" customWidth="1"/>
    <col min="5" max="5" width="14.85546875" customWidth="1"/>
    <col min="6" max="6" width="27.140625" customWidth="1"/>
  </cols>
  <sheetData>
    <row r="1" spans="1:6" ht="24" x14ac:dyDescent="0.2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7" t="s">
        <v>190</v>
      </c>
    </row>
    <row r="2" spans="1:6" x14ac:dyDescent="0.25">
      <c r="A2" s="8"/>
      <c r="B2" s="9" t="s">
        <v>5</v>
      </c>
      <c r="C2" s="10">
        <f>COUNTA($B$3:$B$48)</f>
        <v>46</v>
      </c>
      <c r="D2" s="8" t="s">
        <v>191</v>
      </c>
      <c r="E2" s="11"/>
      <c r="F2" s="12"/>
    </row>
    <row r="3" spans="1:6" x14ac:dyDescent="0.25">
      <c r="A3" s="13">
        <v>1</v>
      </c>
      <c r="B3" s="15" t="s">
        <v>6</v>
      </c>
      <c r="C3" s="15" t="s">
        <v>7</v>
      </c>
      <c r="D3" s="15" t="s">
        <v>8</v>
      </c>
      <c r="E3" s="16">
        <v>39961</v>
      </c>
      <c r="F3" s="2" t="s">
        <v>192</v>
      </c>
    </row>
    <row r="4" spans="1:6" x14ac:dyDescent="0.25">
      <c r="A4" s="13">
        <f t="shared" ref="A4:A49" si="0">A3+1</f>
        <v>2</v>
      </c>
      <c r="B4" s="15" t="s">
        <v>9</v>
      </c>
      <c r="C4" s="15" t="s">
        <v>7</v>
      </c>
      <c r="D4" s="15" t="s">
        <v>10</v>
      </c>
      <c r="E4" s="16">
        <v>39948</v>
      </c>
      <c r="F4" s="2" t="s">
        <v>193</v>
      </c>
    </row>
    <row r="5" spans="1:6" x14ac:dyDescent="0.25">
      <c r="A5" s="13">
        <f t="shared" si="0"/>
        <v>3</v>
      </c>
      <c r="B5" s="15" t="s">
        <v>11</v>
      </c>
      <c r="C5" s="15" t="s">
        <v>7</v>
      </c>
      <c r="D5" s="15" t="s">
        <v>12</v>
      </c>
      <c r="E5" s="16">
        <v>41458</v>
      </c>
      <c r="F5" s="2" t="s">
        <v>193</v>
      </c>
    </row>
    <row r="6" spans="1:6" x14ac:dyDescent="0.25">
      <c r="A6" s="13">
        <f t="shared" si="0"/>
        <v>4</v>
      </c>
      <c r="B6" s="15" t="s">
        <v>13</v>
      </c>
      <c r="C6" s="15" t="s">
        <v>7</v>
      </c>
      <c r="D6" s="15" t="s">
        <v>14</v>
      </c>
      <c r="E6" s="16">
        <v>41415</v>
      </c>
      <c r="F6" s="2" t="s">
        <v>192</v>
      </c>
    </row>
    <row r="7" spans="1:6" x14ac:dyDescent="0.25">
      <c r="A7" s="13">
        <f t="shared" si="0"/>
        <v>5</v>
      </c>
      <c r="B7" s="15" t="s">
        <v>15</v>
      </c>
      <c r="C7" s="15" t="s">
        <v>7</v>
      </c>
      <c r="D7" s="15" t="s">
        <v>16</v>
      </c>
      <c r="E7" s="16">
        <v>40998</v>
      </c>
      <c r="F7" s="17" t="s">
        <v>194</v>
      </c>
    </row>
    <row r="8" spans="1:6" x14ac:dyDescent="0.25">
      <c r="A8" s="13">
        <f t="shared" si="0"/>
        <v>6</v>
      </c>
      <c r="B8" s="15" t="s">
        <v>17</v>
      </c>
      <c r="C8" s="15" t="s">
        <v>7</v>
      </c>
      <c r="D8" s="15" t="s">
        <v>18</v>
      </c>
      <c r="E8" s="16">
        <v>40905</v>
      </c>
      <c r="F8" s="2" t="s">
        <v>192</v>
      </c>
    </row>
    <row r="9" spans="1:6" x14ac:dyDescent="0.25">
      <c r="A9" s="13">
        <f t="shared" si="0"/>
        <v>7</v>
      </c>
      <c r="B9" s="15" t="s">
        <v>19</v>
      </c>
      <c r="C9" s="15" t="s">
        <v>7</v>
      </c>
      <c r="D9" s="15" t="s">
        <v>20</v>
      </c>
      <c r="E9" s="16">
        <v>40529</v>
      </c>
      <c r="F9" s="18" t="s">
        <v>195</v>
      </c>
    </row>
    <row r="10" spans="1:6" x14ac:dyDescent="0.25">
      <c r="A10" s="13">
        <f t="shared" si="0"/>
        <v>8</v>
      </c>
      <c r="B10" s="15" t="s">
        <v>21</v>
      </c>
      <c r="C10" s="15" t="s">
        <v>7</v>
      </c>
      <c r="D10" s="15" t="s">
        <v>22</v>
      </c>
      <c r="E10" s="16">
        <v>40451</v>
      </c>
      <c r="F10" s="2" t="s">
        <v>193</v>
      </c>
    </row>
    <row r="11" spans="1:6" x14ac:dyDescent="0.25">
      <c r="A11" s="13">
        <f t="shared" si="0"/>
        <v>9</v>
      </c>
      <c r="B11" s="15" t="s">
        <v>23</v>
      </c>
      <c r="C11" s="15" t="s">
        <v>24</v>
      </c>
      <c r="D11" s="15" t="s">
        <v>25</v>
      </c>
      <c r="E11" s="16">
        <v>40071</v>
      </c>
      <c r="F11" s="19" t="s">
        <v>196</v>
      </c>
    </row>
    <row r="12" spans="1:6" x14ac:dyDescent="0.25">
      <c r="A12" s="13">
        <f t="shared" si="0"/>
        <v>10</v>
      </c>
      <c r="B12" s="15" t="s">
        <v>26</v>
      </c>
      <c r="C12" s="15" t="s">
        <v>24</v>
      </c>
      <c r="D12" s="15" t="s">
        <v>27</v>
      </c>
      <c r="E12" s="16">
        <v>40248</v>
      </c>
      <c r="F12" s="19" t="s">
        <v>196</v>
      </c>
    </row>
    <row r="13" spans="1:6" x14ac:dyDescent="0.25">
      <c r="A13" s="13">
        <f t="shared" si="0"/>
        <v>11</v>
      </c>
      <c r="B13" s="15" t="s">
        <v>28</v>
      </c>
      <c r="C13" s="15" t="s">
        <v>7</v>
      </c>
      <c r="D13" s="15" t="s">
        <v>29</v>
      </c>
      <c r="E13" s="16" t="s">
        <v>30</v>
      </c>
      <c r="F13" s="2" t="s">
        <v>192</v>
      </c>
    </row>
    <row r="14" spans="1:6" x14ac:dyDescent="0.25">
      <c r="A14" s="13">
        <f t="shared" si="0"/>
        <v>12</v>
      </c>
      <c r="B14" s="15" t="s">
        <v>31</v>
      </c>
      <c r="C14" s="15" t="s">
        <v>7</v>
      </c>
      <c r="D14" s="15" t="s">
        <v>32</v>
      </c>
      <c r="E14" s="16" t="s">
        <v>33</v>
      </c>
      <c r="F14" s="2" t="s">
        <v>192</v>
      </c>
    </row>
    <row r="15" spans="1:6" x14ac:dyDescent="0.25">
      <c r="A15" s="13">
        <f t="shared" si="0"/>
        <v>13</v>
      </c>
      <c r="B15" s="15" t="s">
        <v>34</v>
      </c>
      <c r="C15" s="15" t="s">
        <v>7</v>
      </c>
      <c r="D15" s="15" t="s">
        <v>35</v>
      </c>
      <c r="E15" s="16" t="s">
        <v>36</v>
      </c>
      <c r="F15" s="2" t="s">
        <v>193</v>
      </c>
    </row>
    <row r="16" spans="1:6" x14ac:dyDescent="0.25">
      <c r="A16" s="13">
        <f t="shared" si="0"/>
        <v>14</v>
      </c>
      <c r="B16" s="15" t="s">
        <v>37</v>
      </c>
      <c r="C16" s="15" t="s">
        <v>7</v>
      </c>
      <c r="D16" s="15" t="s">
        <v>38</v>
      </c>
      <c r="E16" s="16">
        <v>40952</v>
      </c>
      <c r="F16" s="17" t="s">
        <v>194</v>
      </c>
    </row>
    <row r="17" spans="1:6" x14ac:dyDescent="0.25">
      <c r="A17" s="13">
        <f t="shared" si="0"/>
        <v>15</v>
      </c>
      <c r="B17" s="15" t="s">
        <v>39</v>
      </c>
      <c r="C17" s="15" t="s">
        <v>7</v>
      </c>
      <c r="D17" s="15" t="s">
        <v>40</v>
      </c>
      <c r="E17" s="16">
        <v>42261</v>
      </c>
      <c r="F17" s="2" t="s">
        <v>193</v>
      </c>
    </row>
    <row r="18" spans="1:6" x14ac:dyDescent="0.25">
      <c r="A18" s="13">
        <f t="shared" si="0"/>
        <v>16</v>
      </c>
      <c r="B18" s="15" t="s">
        <v>41</v>
      </c>
      <c r="C18" s="15" t="s">
        <v>7</v>
      </c>
      <c r="D18" s="15" t="s">
        <v>42</v>
      </c>
      <c r="E18" s="16">
        <v>42298</v>
      </c>
      <c r="F18" s="2" t="s">
        <v>193</v>
      </c>
    </row>
    <row r="19" spans="1:6" x14ac:dyDescent="0.25">
      <c r="A19" s="13">
        <f t="shared" si="0"/>
        <v>17</v>
      </c>
      <c r="B19" s="15" t="s">
        <v>43</v>
      </c>
      <c r="C19" s="15" t="s">
        <v>7</v>
      </c>
      <c r="D19" s="15" t="s">
        <v>44</v>
      </c>
      <c r="E19" s="16">
        <v>42003</v>
      </c>
      <c r="F19" s="2" t="s">
        <v>193</v>
      </c>
    </row>
    <row r="20" spans="1:6" x14ac:dyDescent="0.25">
      <c r="A20" s="13">
        <f t="shared" si="0"/>
        <v>18</v>
      </c>
      <c r="B20" s="15" t="s">
        <v>45</v>
      </c>
      <c r="C20" s="15" t="s">
        <v>24</v>
      </c>
      <c r="D20" s="15" t="s">
        <v>46</v>
      </c>
      <c r="E20" s="16" t="s">
        <v>47</v>
      </c>
      <c r="F20" s="22" t="s">
        <v>197</v>
      </c>
    </row>
    <row r="21" spans="1:6" x14ac:dyDescent="0.25">
      <c r="A21" s="13">
        <f t="shared" si="0"/>
        <v>19</v>
      </c>
      <c r="B21" s="15" t="s">
        <v>48</v>
      </c>
      <c r="C21" s="15" t="s">
        <v>49</v>
      </c>
      <c r="D21" s="15" t="s">
        <v>50</v>
      </c>
      <c r="E21" s="16">
        <v>43311</v>
      </c>
      <c r="F21" s="22" t="s">
        <v>197</v>
      </c>
    </row>
    <row r="22" spans="1:6" x14ac:dyDescent="0.25">
      <c r="A22" s="13">
        <f t="shared" si="0"/>
        <v>20</v>
      </c>
      <c r="B22" s="15" t="s">
        <v>51</v>
      </c>
      <c r="C22" s="15" t="s">
        <v>24</v>
      </c>
      <c r="D22" s="15" t="s">
        <v>52</v>
      </c>
      <c r="E22" s="16">
        <v>42496</v>
      </c>
      <c r="F22" s="2" t="s">
        <v>192</v>
      </c>
    </row>
    <row r="23" spans="1:6" x14ac:dyDescent="0.25">
      <c r="A23" s="13">
        <f t="shared" si="0"/>
        <v>21</v>
      </c>
      <c r="B23" s="15" t="s">
        <v>53</v>
      </c>
      <c r="C23" s="15" t="s">
        <v>7</v>
      </c>
      <c r="D23" s="15" t="s">
        <v>54</v>
      </c>
      <c r="E23" s="16">
        <v>42261</v>
      </c>
      <c r="F23" s="2" t="s">
        <v>193</v>
      </c>
    </row>
    <row r="24" spans="1:6" x14ac:dyDescent="0.25">
      <c r="A24" s="13">
        <f t="shared" si="0"/>
        <v>22</v>
      </c>
      <c r="B24" s="15" t="s">
        <v>55</v>
      </c>
      <c r="C24" s="15" t="s">
        <v>7</v>
      </c>
      <c r="D24" s="15" t="s">
        <v>56</v>
      </c>
      <c r="E24" s="16">
        <v>42312</v>
      </c>
      <c r="F24" s="2" t="s">
        <v>192</v>
      </c>
    </row>
    <row r="25" spans="1:6" x14ac:dyDescent="0.25">
      <c r="A25" s="1">
        <f t="shared" si="0"/>
        <v>23</v>
      </c>
      <c r="B25" s="15" t="s">
        <v>57</v>
      </c>
      <c r="C25" s="15" t="s">
        <v>49</v>
      </c>
      <c r="D25" s="15" t="s">
        <v>58</v>
      </c>
      <c r="E25" s="16">
        <v>42037</v>
      </c>
      <c r="F25" s="2" t="s">
        <v>192</v>
      </c>
    </row>
    <row r="26" spans="1:6" x14ac:dyDescent="0.25">
      <c r="A26" s="1">
        <f t="shared" si="0"/>
        <v>24</v>
      </c>
      <c r="B26" s="15" t="s">
        <v>59</v>
      </c>
      <c r="C26" s="15" t="s">
        <v>7</v>
      </c>
      <c r="D26" s="15" t="s">
        <v>60</v>
      </c>
      <c r="E26" s="16">
        <v>43992</v>
      </c>
      <c r="F26" s="2" t="s">
        <v>192</v>
      </c>
    </row>
    <row r="27" spans="1:6" x14ac:dyDescent="0.25">
      <c r="A27" s="1">
        <f t="shared" si="0"/>
        <v>25</v>
      </c>
      <c r="B27" s="15" t="s">
        <v>61</v>
      </c>
      <c r="C27" s="15" t="s">
        <v>7</v>
      </c>
      <c r="D27" s="15" t="s">
        <v>62</v>
      </c>
      <c r="E27" s="16">
        <v>43986</v>
      </c>
      <c r="F27" s="2" t="s">
        <v>192</v>
      </c>
    </row>
    <row r="28" spans="1:6" x14ac:dyDescent="0.25">
      <c r="A28" s="13">
        <f t="shared" si="0"/>
        <v>26</v>
      </c>
      <c r="B28" s="15" t="s">
        <v>63</v>
      </c>
      <c r="C28" s="15" t="s">
        <v>49</v>
      </c>
      <c r="D28" s="15" t="s">
        <v>64</v>
      </c>
      <c r="E28" s="16">
        <v>40354</v>
      </c>
      <c r="F28" s="22" t="s">
        <v>197</v>
      </c>
    </row>
    <row r="29" spans="1:6" x14ac:dyDescent="0.25">
      <c r="A29" s="13">
        <f t="shared" si="0"/>
        <v>27</v>
      </c>
      <c r="B29" s="15" t="s">
        <v>65</v>
      </c>
      <c r="C29" s="15" t="s">
        <v>7</v>
      </c>
      <c r="D29" s="15" t="s">
        <v>66</v>
      </c>
      <c r="E29" s="16">
        <v>42720</v>
      </c>
      <c r="F29" s="2" t="s">
        <v>193</v>
      </c>
    </row>
    <row r="30" spans="1:6" x14ac:dyDescent="0.25">
      <c r="A30" s="13">
        <f t="shared" si="0"/>
        <v>28</v>
      </c>
      <c r="B30" s="15" t="s">
        <v>67</v>
      </c>
      <c r="C30" s="15" t="s">
        <v>49</v>
      </c>
      <c r="D30" s="15" t="s">
        <v>68</v>
      </c>
      <c r="E30" s="16">
        <v>42732</v>
      </c>
      <c r="F30" s="18" t="s">
        <v>195</v>
      </c>
    </row>
    <row r="31" spans="1:6" x14ac:dyDescent="0.25">
      <c r="A31" s="13">
        <f t="shared" si="0"/>
        <v>29</v>
      </c>
      <c r="B31" s="15" t="s">
        <v>69</v>
      </c>
      <c r="C31" s="15" t="s">
        <v>7</v>
      </c>
      <c r="D31" s="15" t="s">
        <v>70</v>
      </c>
      <c r="E31" s="16">
        <v>42746</v>
      </c>
      <c r="F31" s="2" t="s">
        <v>193</v>
      </c>
    </row>
    <row r="32" spans="1:6" x14ac:dyDescent="0.25">
      <c r="A32" s="13">
        <f t="shared" si="0"/>
        <v>30</v>
      </c>
      <c r="B32" s="15" t="s">
        <v>71</v>
      </c>
      <c r="C32" s="15" t="s">
        <v>7</v>
      </c>
      <c r="D32" s="15" t="s">
        <v>72</v>
      </c>
      <c r="E32" s="16">
        <v>42486</v>
      </c>
      <c r="F32" s="2" t="s">
        <v>193</v>
      </c>
    </row>
    <row r="33" spans="1:6" x14ac:dyDescent="0.25">
      <c r="A33" s="13">
        <f t="shared" si="0"/>
        <v>31</v>
      </c>
      <c r="B33" s="15" t="s">
        <v>73</v>
      </c>
      <c r="C33" s="15" t="s">
        <v>24</v>
      </c>
      <c r="D33" s="15" t="s">
        <v>74</v>
      </c>
      <c r="E33" s="16">
        <v>42986</v>
      </c>
      <c r="F33" s="18" t="s">
        <v>195</v>
      </c>
    </row>
    <row r="34" spans="1:6" x14ac:dyDescent="0.25">
      <c r="A34" s="13">
        <f t="shared" si="0"/>
        <v>32</v>
      </c>
      <c r="B34" s="15" t="s">
        <v>75</v>
      </c>
      <c r="C34" s="15" t="s">
        <v>7</v>
      </c>
      <c r="D34" s="15" t="s">
        <v>76</v>
      </c>
      <c r="E34" s="16">
        <v>42962</v>
      </c>
      <c r="F34" s="2" t="s">
        <v>193</v>
      </c>
    </row>
    <row r="35" spans="1:6" x14ac:dyDescent="0.25">
      <c r="A35" s="13">
        <f t="shared" si="0"/>
        <v>33</v>
      </c>
      <c r="B35" s="15" t="s">
        <v>77</v>
      </c>
      <c r="C35" s="15" t="s">
        <v>7</v>
      </c>
      <c r="D35" s="15" t="s">
        <v>78</v>
      </c>
      <c r="E35" s="16">
        <v>42746</v>
      </c>
      <c r="F35" s="2" t="s">
        <v>193</v>
      </c>
    </row>
    <row r="36" spans="1:6" x14ac:dyDescent="0.25">
      <c r="A36" s="13">
        <f t="shared" si="0"/>
        <v>34</v>
      </c>
      <c r="B36" s="15" t="s">
        <v>79</v>
      </c>
      <c r="C36" s="15" t="s">
        <v>7</v>
      </c>
      <c r="D36" s="15" t="s">
        <v>80</v>
      </c>
      <c r="E36" s="16">
        <v>43209</v>
      </c>
      <c r="F36" s="2" t="s">
        <v>193</v>
      </c>
    </row>
    <row r="37" spans="1:6" x14ac:dyDescent="0.25">
      <c r="A37" s="13">
        <f t="shared" si="0"/>
        <v>35</v>
      </c>
      <c r="B37" s="15" t="s">
        <v>81</v>
      </c>
      <c r="C37" s="15" t="s">
        <v>7</v>
      </c>
      <c r="D37" s="15" t="s">
        <v>82</v>
      </c>
      <c r="E37" s="16">
        <v>42643</v>
      </c>
      <c r="F37" s="2" t="s">
        <v>192</v>
      </c>
    </row>
    <row r="38" spans="1:6" x14ac:dyDescent="0.25">
      <c r="A38" s="13">
        <f t="shared" si="0"/>
        <v>36</v>
      </c>
      <c r="B38" s="15" t="s">
        <v>83</v>
      </c>
      <c r="C38" s="15" t="s">
        <v>7</v>
      </c>
      <c r="D38" s="15" t="s">
        <v>84</v>
      </c>
      <c r="E38" s="16">
        <v>42121</v>
      </c>
      <c r="F38" s="17" t="s">
        <v>194</v>
      </c>
    </row>
    <row r="39" spans="1:6" x14ac:dyDescent="0.25">
      <c r="A39" s="13">
        <f t="shared" si="0"/>
        <v>37</v>
      </c>
      <c r="B39" s="15" t="s">
        <v>85</v>
      </c>
      <c r="C39" s="15" t="s">
        <v>7</v>
      </c>
      <c r="D39" s="15" t="s">
        <v>86</v>
      </c>
      <c r="E39" s="16">
        <v>43304</v>
      </c>
      <c r="F39" s="2" t="s">
        <v>192</v>
      </c>
    </row>
    <row r="40" spans="1:6" x14ac:dyDescent="0.25">
      <c r="A40" s="13">
        <f t="shared" si="0"/>
        <v>38</v>
      </c>
      <c r="B40" s="15" t="s">
        <v>87</v>
      </c>
      <c r="C40" s="15" t="s">
        <v>24</v>
      </c>
      <c r="D40" s="15" t="s">
        <v>88</v>
      </c>
      <c r="E40" s="16">
        <v>40164</v>
      </c>
      <c r="F40" s="2" t="s">
        <v>193</v>
      </c>
    </row>
    <row r="41" spans="1:6" x14ac:dyDescent="0.25">
      <c r="A41" s="13">
        <f t="shared" si="0"/>
        <v>39</v>
      </c>
      <c r="B41" s="15" t="s">
        <v>89</v>
      </c>
      <c r="C41" s="15" t="s">
        <v>7</v>
      </c>
      <c r="D41" s="15" t="s">
        <v>90</v>
      </c>
      <c r="E41" s="16">
        <v>42838</v>
      </c>
      <c r="F41" s="2" t="s">
        <v>193</v>
      </c>
    </row>
    <row r="42" spans="1:6" x14ac:dyDescent="0.25">
      <c r="A42" s="13">
        <f t="shared" si="0"/>
        <v>40</v>
      </c>
      <c r="B42" s="15" t="s">
        <v>91</v>
      </c>
      <c r="C42" s="15" t="s">
        <v>7</v>
      </c>
      <c r="D42" s="15" t="s">
        <v>92</v>
      </c>
      <c r="E42" s="16">
        <v>42733</v>
      </c>
      <c r="F42" s="2" t="s">
        <v>193</v>
      </c>
    </row>
    <row r="43" spans="1:6" x14ac:dyDescent="0.25">
      <c r="A43" s="13">
        <f t="shared" si="0"/>
        <v>41</v>
      </c>
      <c r="B43" s="15" t="s">
        <v>93</v>
      </c>
      <c r="C43" s="15" t="s">
        <v>7</v>
      </c>
      <c r="D43" s="15" t="s">
        <v>94</v>
      </c>
      <c r="E43" s="16">
        <v>43403</v>
      </c>
      <c r="F43" s="2" t="s">
        <v>192</v>
      </c>
    </row>
    <row r="44" spans="1:6" x14ac:dyDescent="0.25">
      <c r="A44" s="13">
        <f t="shared" si="0"/>
        <v>42</v>
      </c>
      <c r="B44" s="15" t="s">
        <v>95</v>
      </c>
      <c r="C44" s="15" t="s">
        <v>7</v>
      </c>
      <c r="D44" s="15" t="s">
        <v>96</v>
      </c>
      <c r="E44" s="16">
        <v>41444</v>
      </c>
      <c r="F44" s="2" t="s">
        <v>193</v>
      </c>
    </row>
    <row r="45" spans="1:6" x14ac:dyDescent="0.25">
      <c r="A45" s="13">
        <f t="shared" si="0"/>
        <v>43</v>
      </c>
      <c r="B45" s="15" t="s">
        <v>97</v>
      </c>
      <c r="C45" s="15" t="s">
        <v>7</v>
      </c>
      <c r="D45" s="15" t="s">
        <v>98</v>
      </c>
      <c r="E45" s="16">
        <v>43642</v>
      </c>
      <c r="F45" s="2" t="s">
        <v>192</v>
      </c>
    </row>
    <row r="46" spans="1:6" x14ac:dyDescent="0.25">
      <c r="A46" s="13">
        <f t="shared" si="0"/>
        <v>44</v>
      </c>
      <c r="B46" s="15" t="s">
        <v>99</v>
      </c>
      <c r="C46" s="15" t="s">
        <v>7</v>
      </c>
      <c r="D46" s="15" t="s">
        <v>100</v>
      </c>
      <c r="E46" s="16">
        <v>42531</v>
      </c>
      <c r="F46" s="2" t="s">
        <v>193</v>
      </c>
    </row>
    <row r="47" spans="1:6" x14ac:dyDescent="0.25">
      <c r="A47" s="13">
        <f t="shared" si="0"/>
        <v>45</v>
      </c>
      <c r="B47" s="15" t="s">
        <v>101</v>
      </c>
      <c r="C47" s="15" t="s">
        <v>24</v>
      </c>
      <c r="D47" s="15" t="s">
        <v>102</v>
      </c>
      <c r="E47" s="16" t="s">
        <v>103</v>
      </c>
      <c r="F47" s="19" t="s">
        <v>196</v>
      </c>
    </row>
    <row r="48" spans="1:6" x14ac:dyDescent="0.25">
      <c r="A48" s="13">
        <f t="shared" si="0"/>
        <v>46</v>
      </c>
      <c r="B48" s="15" t="s">
        <v>104</v>
      </c>
      <c r="C48" s="15" t="s">
        <v>24</v>
      </c>
      <c r="D48" s="15" t="s">
        <v>105</v>
      </c>
      <c r="E48" s="16">
        <v>42711</v>
      </c>
      <c r="F48" s="20" t="s">
        <v>193</v>
      </c>
    </row>
    <row r="49" spans="1:6" x14ac:dyDescent="0.25">
      <c r="A49" s="13">
        <f t="shared" si="0"/>
        <v>47</v>
      </c>
      <c r="B49" s="15" t="s">
        <v>198</v>
      </c>
      <c r="C49" s="3" t="s">
        <v>7</v>
      </c>
      <c r="D49" s="15" t="s">
        <v>199</v>
      </c>
      <c r="E49" s="16">
        <v>39888</v>
      </c>
      <c r="F49" s="20" t="s">
        <v>192</v>
      </c>
    </row>
    <row r="50" spans="1:6" x14ac:dyDescent="0.25">
      <c r="A50" s="13">
        <v>48</v>
      </c>
      <c r="B50" s="15" t="s">
        <v>200</v>
      </c>
      <c r="C50" s="3" t="s">
        <v>7</v>
      </c>
      <c r="D50" s="15" t="s">
        <v>201</v>
      </c>
      <c r="E50" s="16">
        <v>40498</v>
      </c>
      <c r="F50" s="20" t="s">
        <v>193</v>
      </c>
    </row>
    <row r="51" spans="1:6" x14ac:dyDescent="0.25">
      <c r="A51" s="23"/>
      <c r="B51" s="24" t="s">
        <v>106</v>
      </c>
      <c r="C51" s="25">
        <f>COUNTA(B52:B55)</f>
        <v>4</v>
      </c>
      <c r="D51" s="23" t="s">
        <v>191</v>
      </c>
      <c r="E51" s="26"/>
      <c r="F51" s="27"/>
    </row>
    <row r="52" spans="1:6" x14ac:dyDescent="0.25">
      <c r="A52" s="13">
        <v>1</v>
      </c>
      <c r="B52" s="14" t="s">
        <v>107</v>
      </c>
      <c r="C52" s="3" t="s">
        <v>24</v>
      </c>
      <c r="D52" s="15" t="s">
        <v>108</v>
      </c>
      <c r="E52" s="16">
        <v>39948</v>
      </c>
      <c r="F52" s="12" t="s">
        <v>193</v>
      </c>
    </row>
    <row r="53" spans="1:6" x14ac:dyDescent="0.25">
      <c r="A53" s="13">
        <f>A52+1</f>
        <v>2</v>
      </c>
      <c r="B53" s="14" t="s">
        <v>109</v>
      </c>
      <c r="C53" s="3" t="s">
        <v>7</v>
      </c>
      <c r="D53" s="21" t="s">
        <v>110</v>
      </c>
      <c r="E53" s="16">
        <v>42506</v>
      </c>
      <c r="F53" s="12" t="s">
        <v>193</v>
      </c>
    </row>
    <row r="54" spans="1:6" x14ac:dyDescent="0.25">
      <c r="A54" s="13">
        <f>A53+1</f>
        <v>3</v>
      </c>
      <c r="B54" s="14" t="s">
        <v>111</v>
      </c>
      <c r="C54" s="3" t="s">
        <v>7</v>
      </c>
      <c r="D54" s="21" t="s">
        <v>112</v>
      </c>
      <c r="E54" s="16">
        <v>43115</v>
      </c>
      <c r="F54" s="12" t="s">
        <v>193</v>
      </c>
    </row>
    <row r="55" spans="1:6" x14ac:dyDescent="0.25">
      <c r="A55" s="13">
        <f>A54+1</f>
        <v>4</v>
      </c>
      <c r="B55" s="14" t="s">
        <v>113</v>
      </c>
      <c r="C55" s="3" t="s">
        <v>7</v>
      </c>
      <c r="D55" s="21" t="s">
        <v>114</v>
      </c>
      <c r="E55" s="16">
        <v>43903</v>
      </c>
      <c r="F55" s="12" t="s">
        <v>193</v>
      </c>
    </row>
    <row r="56" spans="1:6" x14ac:dyDescent="0.25">
      <c r="A56" s="23"/>
      <c r="B56" s="24" t="s">
        <v>115</v>
      </c>
      <c r="C56" s="25">
        <f>COUNTA(B57:B60)</f>
        <v>4</v>
      </c>
      <c r="D56" s="23" t="s">
        <v>191</v>
      </c>
      <c r="E56" s="26"/>
      <c r="F56" s="27"/>
    </row>
    <row r="57" spans="1:6" x14ac:dyDescent="0.25">
      <c r="A57" s="13">
        <v>1</v>
      </c>
      <c r="B57" s="14" t="s">
        <v>116</v>
      </c>
      <c r="C57" s="48" t="s">
        <v>7</v>
      </c>
      <c r="D57" s="21" t="s">
        <v>117</v>
      </c>
      <c r="E57" s="16">
        <v>40798</v>
      </c>
      <c r="F57" s="12" t="s">
        <v>193</v>
      </c>
    </row>
    <row r="58" spans="1:6" x14ac:dyDescent="0.25">
      <c r="A58" s="13">
        <f>A57+1</f>
        <v>2</v>
      </c>
      <c r="B58" s="14" t="s">
        <v>118</v>
      </c>
      <c r="C58" s="48" t="s">
        <v>7</v>
      </c>
      <c r="D58" s="21" t="s">
        <v>119</v>
      </c>
      <c r="E58" s="16">
        <v>40023</v>
      </c>
      <c r="F58" s="12" t="s">
        <v>193</v>
      </c>
    </row>
    <row r="59" spans="1:6" x14ac:dyDescent="0.25">
      <c r="A59" s="13">
        <f>A58+1</f>
        <v>3</v>
      </c>
      <c r="B59" s="14" t="s">
        <v>120</v>
      </c>
      <c r="C59" s="3" t="s">
        <v>121</v>
      </c>
      <c r="D59" s="21" t="s">
        <v>122</v>
      </c>
      <c r="E59" s="16">
        <v>42569</v>
      </c>
      <c r="F59" s="12" t="s">
        <v>193</v>
      </c>
    </row>
    <row r="60" spans="1:6" x14ac:dyDescent="0.25">
      <c r="A60" s="13">
        <f>A59+1</f>
        <v>4</v>
      </c>
      <c r="B60" s="20" t="s">
        <v>123</v>
      </c>
      <c r="C60" s="3" t="s">
        <v>7</v>
      </c>
      <c r="D60" s="28" t="s">
        <v>124</v>
      </c>
      <c r="E60" s="29">
        <v>42433</v>
      </c>
      <c r="F60" s="2" t="s">
        <v>193</v>
      </c>
    </row>
    <row r="61" spans="1:6" x14ac:dyDescent="0.25">
      <c r="A61" s="13">
        <v>5</v>
      </c>
      <c r="B61" s="20" t="s">
        <v>202</v>
      </c>
      <c r="C61" s="3" t="s">
        <v>7</v>
      </c>
      <c r="D61" s="28" t="s">
        <v>203</v>
      </c>
      <c r="E61" s="29">
        <v>42572</v>
      </c>
      <c r="F61" s="2" t="s">
        <v>193</v>
      </c>
    </row>
    <row r="62" spans="1:6" x14ac:dyDescent="0.25">
      <c r="A62" s="13">
        <f>A61+1</f>
        <v>6</v>
      </c>
      <c r="B62" s="20" t="s">
        <v>204</v>
      </c>
      <c r="C62" s="3" t="s">
        <v>24</v>
      </c>
      <c r="D62" s="28" t="s">
        <v>205</v>
      </c>
      <c r="E62" s="29">
        <v>39920</v>
      </c>
      <c r="F62" s="2" t="s">
        <v>193</v>
      </c>
    </row>
    <row r="63" spans="1:6" x14ac:dyDescent="0.25">
      <c r="A63" s="23"/>
      <c r="B63" s="24" t="s">
        <v>125</v>
      </c>
      <c r="C63" s="25">
        <f>COUNTA(B64:B70)</f>
        <v>7</v>
      </c>
      <c r="D63" s="23" t="s">
        <v>191</v>
      </c>
      <c r="E63" s="30"/>
      <c r="F63" s="27"/>
    </row>
    <row r="64" spans="1:6" x14ac:dyDescent="0.25">
      <c r="A64" s="13">
        <v>1</v>
      </c>
      <c r="B64" s="14" t="s">
        <v>126</v>
      </c>
      <c r="C64" s="3" t="s">
        <v>7</v>
      </c>
      <c r="D64" s="15" t="s">
        <v>127</v>
      </c>
      <c r="E64" s="16">
        <v>39895</v>
      </c>
      <c r="F64" s="12" t="s">
        <v>193</v>
      </c>
    </row>
    <row r="65" spans="1:6" x14ac:dyDescent="0.25">
      <c r="A65" s="13">
        <f t="shared" ref="A65:A70" si="1">A64+1</f>
        <v>2</v>
      </c>
      <c r="B65" s="14" t="s">
        <v>128</v>
      </c>
      <c r="C65" s="3" t="s">
        <v>7</v>
      </c>
      <c r="D65" s="15" t="s">
        <v>129</v>
      </c>
      <c r="E65" s="16">
        <v>43167</v>
      </c>
      <c r="F65" s="12" t="s">
        <v>193</v>
      </c>
    </row>
    <row r="66" spans="1:6" x14ac:dyDescent="0.25">
      <c r="A66" s="13">
        <f t="shared" si="1"/>
        <v>3</v>
      </c>
      <c r="B66" s="14" t="s">
        <v>130</v>
      </c>
      <c r="C66" s="3" t="s">
        <v>7</v>
      </c>
      <c r="D66" s="15" t="s">
        <v>131</v>
      </c>
      <c r="E66" s="16">
        <v>42121</v>
      </c>
      <c r="F66" s="12" t="s">
        <v>193</v>
      </c>
    </row>
    <row r="67" spans="1:6" x14ac:dyDescent="0.25">
      <c r="A67" s="13">
        <f t="shared" si="1"/>
        <v>4</v>
      </c>
      <c r="B67" s="14" t="s">
        <v>132</v>
      </c>
      <c r="C67" s="3" t="s">
        <v>24</v>
      </c>
      <c r="D67" s="15" t="s">
        <v>133</v>
      </c>
      <c r="E67" s="16">
        <v>40619</v>
      </c>
      <c r="F67" s="12" t="s">
        <v>193</v>
      </c>
    </row>
    <row r="68" spans="1:6" x14ac:dyDescent="0.25">
      <c r="A68" s="13">
        <f t="shared" si="1"/>
        <v>5</v>
      </c>
      <c r="B68" s="14" t="s">
        <v>134</v>
      </c>
      <c r="C68" s="3" t="s">
        <v>49</v>
      </c>
      <c r="D68" s="15" t="s">
        <v>135</v>
      </c>
      <c r="E68" s="16">
        <v>40994</v>
      </c>
      <c r="F68" s="12" t="s">
        <v>193</v>
      </c>
    </row>
    <row r="69" spans="1:6" x14ac:dyDescent="0.25">
      <c r="A69" s="13">
        <f t="shared" si="1"/>
        <v>6</v>
      </c>
      <c r="B69" s="14" t="s">
        <v>136</v>
      </c>
      <c r="C69" s="3" t="s">
        <v>24</v>
      </c>
      <c r="D69" s="15" t="s">
        <v>137</v>
      </c>
      <c r="E69" s="16" t="s">
        <v>138</v>
      </c>
      <c r="F69" s="12" t="s">
        <v>193</v>
      </c>
    </row>
    <row r="70" spans="1:6" x14ac:dyDescent="0.25">
      <c r="A70" s="13">
        <f t="shared" si="1"/>
        <v>7</v>
      </c>
      <c r="B70" s="14" t="s">
        <v>139</v>
      </c>
      <c r="C70" s="3" t="s">
        <v>7</v>
      </c>
      <c r="D70" s="15" t="s">
        <v>140</v>
      </c>
      <c r="E70" s="16">
        <v>42261</v>
      </c>
      <c r="F70" s="12" t="s">
        <v>193</v>
      </c>
    </row>
    <row r="71" spans="1:6" x14ac:dyDescent="0.25">
      <c r="A71" s="23"/>
      <c r="B71" s="24" t="s">
        <v>141</v>
      </c>
      <c r="C71" s="25">
        <f>COUNTA($B$72:$B$93)</f>
        <v>22</v>
      </c>
      <c r="D71" s="23" t="s">
        <v>191</v>
      </c>
      <c r="E71" s="30"/>
      <c r="F71" s="27"/>
    </row>
    <row r="72" spans="1:6" x14ac:dyDescent="0.25">
      <c r="A72" s="13">
        <v>1</v>
      </c>
      <c r="B72" s="14" t="s">
        <v>142</v>
      </c>
      <c r="C72" s="3" t="s">
        <v>7</v>
      </c>
      <c r="D72" s="15" t="s">
        <v>143</v>
      </c>
      <c r="E72" s="16">
        <v>39890</v>
      </c>
      <c r="F72" s="12" t="s">
        <v>193</v>
      </c>
    </row>
    <row r="73" spans="1:6" x14ac:dyDescent="0.25">
      <c r="A73" s="13">
        <f t="shared" ref="A73:A80" si="2">A72+1</f>
        <v>2</v>
      </c>
      <c r="B73" s="14" t="s">
        <v>144</v>
      </c>
      <c r="C73" s="3" t="s">
        <v>7</v>
      </c>
      <c r="D73" s="15" t="s">
        <v>145</v>
      </c>
      <c r="E73" s="16">
        <v>40990</v>
      </c>
      <c r="F73" s="12" t="s">
        <v>193</v>
      </c>
    </row>
    <row r="74" spans="1:6" x14ac:dyDescent="0.25">
      <c r="A74" s="13">
        <f t="shared" si="2"/>
        <v>3</v>
      </c>
      <c r="B74" s="14" t="s">
        <v>146</v>
      </c>
      <c r="C74" s="3" t="s">
        <v>7</v>
      </c>
      <c r="D74" s="15" t="s">
        <v>147</v>
      </c>
      <c r="E74" s="16">
        <v>40333</v>
      </c>
      <c r="F74" s="12" t="s">
        <v>193</v>
      </c>
    </row>
    <row r="75" spans="1:6" x14ac:dyDescent="0.25">
      <c r="A75" s="13">
        <f t="shared" si="2"/>
        <v>4</v>
      </c>
      <c r="B75" s="14" t="s">
        <v>148</v>
      </c>
      <c r="C75" s="3" t="s">
        <v>7</v>
      </c>
      <c r="D75" s="15" t="s">
        <v>149</v>
      </c>
      <c r="E75" s="16">
        <v>42003</v>
      </c>
      <c r="F75" s="12" t="s">
        <v>193</v>
      </c>
    </row>
    <row r="76" spans="1:6" x14ac:dyDescent="0.25">
      <c r="A76" s="13">
        <f t="shared" si="2"/>
        <v>5</v>
      </c>
      <c r="B76" s="14" t="s">
        <v>150</v>
      </c>
      <c r="C76" s="3" t="s">
        <v>7</v>
      </c>
      <c r="D76" s="15" t="s">
        <v>151</v>
      </c>
      <c r="E76" s="16">
        <v>42510</v>
      </c>
      <c r="F76" s="12" t="s">
        <v>193</v>
      </c>
    </row>
    <row r="77" spans="1:6" x14ac:dyDescent="0.25">
      <c r="A77" s="13">
        <f t="shared" si="2"/>
        <v>6</v>
      </c>
      <c r="B77" s="31" t="s">
        <v>152</v>
      </c>
      <c r="C77" s="3" t="s">
        <v>7</v>
      </c>
      <c r="D77" s="15" t="s">
        <v>153</v>
      </c>
      <c r="E77" s="32" t="s">
        <v>154</v>
      </c>
      <c r="F77" s="12" t="s">
        <v>193</v>
      </c>
    </row>
    <row r="78" spans="1:6" x14ac:dyDescent="0.25">
      <c r="A78" s="13">
        <f t="shared" si="2"/>
        <v>7</v>
      </c>
      <c r="B78" s="33" t="s">
        <v>155</v>
      </c>
      <c r="C78" s="3" t="s">
        <v>7</v>
      </c>
      <c r="D78" s="14" t="s">
        <v>156</v>
      </c>
      <c r="E78" s="34">
        <v>40547</v>
      </c>
      <c r="F78" s="12" t="s">
        <v>193</v>
      </c>
    </row>
    <row r="79" spans="1:6" x14ac:dyDescent="0.25">
      <c r="A79" s="13">
        <f t="shared" si="2"/>
        <v>8</v>
      </c>
      <c r="B79" s="2" t="s">
        <v>164</v>
      </c>
      <c r="C79" s="2" t="s">
        <v>7</v>
      </c>
      <c r="D79" s="2" t="s">
        <v>165</v>
      </c>
      <c r="E79" s="38">
        <v>44257</v>
      </c>
      <c r="F79" s="2" t="s">
        <v>193</v>
      </c>
    </row>
    <row r="80" spans="1:6" x14ac:dyDescent="0.25">
      <c r="A80" s="13">
        <f t="shared" si="2"/>
        <v>9</v>
      </c>
      <c r="B80" s="2" t="s">
        <v>206</v>
      </c>
      <c r="C80" s="2" t="s">
        <v>7</v>
      </c>
      <c r="D80" s="2" t="s">
        <v>207</v>
      </c>
      <c r="E80" s="38">
        <v>40498</v>
      </c>
      <c r="F80" s="2" t="s">
        <v>193</v>
      </c>
    </row>
    <row r="81" spans="1:6" x14ac:dyDescent="0.25">
      <c r="A81" s="23"/>
      <c r="B81" s="24" t="s">
        <v>166</v>
      </c>
      <c r="C81" s="25">
        <f>COUNTA(B82:B90)</f>
        <v>9</v>
      </c>
      <c r="D81" s="23" t="s">
        <v>191</v>
      </c>
      <c r="E81" s="30"/>
      <c r="F81" s="27" t="s">
        <v>208</v>
      </c>
    </row>
    <row r="82" spans="1:6" x14ac:dyDescent="0.25">
      <c r="A82" s="13">
        <v>1</v>
      </c>
      <c r="B82" s="14" t="s">
        <v>167</v>
      </c>
      <c r="C82" s="3" t="s">
        <v>7</v>
      </c>
      <c r="D82" s="15" t="s">
        <v>168</v>
      </c>
      <c r="E82" s="16">
        <v>40037</v>
      </c>
      <c r="F82" s="12" t="s">
        <v>193</v>
      </c>
    </row>
    <row r="83" spans="1:6" x14ac:dyDescent="0.25">
      <c r="A83" s="13">
        <f>A82+1</f>
        <v>2</v>
      </c>
      <c r="B83" s="14" t="s">
        <v>169</v>
      </c>
      <c r="C83" s="3" t="s">
        <v>7</v>
      </c>
      <c r="D83" s="15" t="s">
        <v>170</v>
      </c>
      <c r="E83" s="16">
        <v>39895</v>
      </c>
      <c r="F83" s="12" t="s">
        <v>193</v>
      </c>
    </row>
    <row r="84" spans="1:6" x14ac:dyDescent="0.25">
      <c r="A84" s="13">
        <f t="shared" ref="A84:A94" si="3">A83+1</f>
        <v>3</v>
      </c>
      <c r="B84" s="14" t="s">
        <v>171</v>
      </c>
      <c r="C84" s="3" t="s">
        <v>7</v>
      </c>
      <c r="D84" s="15" t="s">
        <v>172</v>
      </c>
      <c r="E84" s="16">
        <v>42024</v>
      </c>
      <c r="F84" s="12" t="s">
        <v>193</v>
      </c>
    </row>
    <row r="85" spans="1:6" x14ac:dyDescent="0.25">
      <c r="A85" s="13">
        <f t="shared" si="3"/>
        <v>4</v>
      </c>
      <c r="B85" s="14" t="s">
        <v>173</v>
      </c>
      <c r="C85" s="3" t="s">
        <v>7</v>
      </c>
      <c r="D85" s="15" t="s">
        <v>174</v>
      </c>
      <c r="E85" s="16">
        <v>43188</v>
      </c>
      <c r="F85" s="12" t="s">
        <v>193</v>
      </c>
    </row>
    <row r="86" spans="1:6" x14ac:dyDescent="0.25">
      <c r="A86" s="13">
        <f t="shared" si="3"/>
        <v>5</v>
      </c>
      <c r="B86" s="14" t="s">
        <v>175</v>
      </c>
      <c r="C86" s="3" t="s">
        <v>7</v>
      </c>
      <c r="D86" s="15" t="s">
        <v>176</v>
      </c>
      <c r="E86" s="16">
        <v>43209</v>
      </c>
      <c r="F86" s="12" t="s">
        <v>193</v>
      </c>
    </row>
    <row r="87" spans="1:6" x14ac:dyDescent="0.25">
      <c r="A87" s="13">
        <f t="shared" si="3"/>
        <v>6</v>
      </c>
      <c r="B87" s="14" t="s">
        <v>177</v>
      </c>
      <c r="C87" s="3" t="s">
        <v>7</v>
      </c>
      <c r="D87" s="21" t="s">
        <v>178</v>
      </c>
      <c r="E87" s="16">
        <v>43494</v>
      </c>
      <c r="F87" s="12" t="s">
        <v>193</v>
      </c>
    </row>
    <row r="88" spans="1:6" x14ac:dyDescent="0.25">
      <c r="A88" s="13">
        <f t="shared" si="3"/>
        <v>7</v>
      </c>
      <c r="B88" s="14" t="s">
        <v>179</v>
      </c>
      <c r="C88" s="3" t="s">
        <v>7</v>
      </c>
      <c r="D88" s="21" t="s">
        <v>180</v>
      </c>
      <c r="E88" s="16" t="s">
        <v>181</v>
      </c>
      <c r="F88" s="12" t="s">
        <v>193</v>
      </c>
    </row>
    <row r="89" spans="1:6" x14ac:dyDescent="0.25">
      <c r="A89" s="13">
        <f t="shared" si="3"/>
        <v>8</v>
      </c>
      <c r="B89" s="20" t="s">
        <v>182</v>
      </c>
      <c r="C89" s="3" t="s">
        <v>7</v>
      </c>
      <c r="D89" s="39" t="s">
        <v>183</v>
      </c>
      <c r="E89" s="16" t="s">
        <v>184</v>
      </c>
      <c r="F89" s="12" t="s">
        <v>193</v>
      </c>
    </row>
    <row r="90" spans="1:6" x14ac:dyDescent="0.25">
      <c r="A90" s="13">
        <f t="shared" si="3"/>
        <v>9</v>
      </c>
      <c r="B90" s="20" t="s">
        <v>185</v>
      </c>
      <c r="C90" s="3" t="s">
        <v>7</v>
      </c>
      <c r="D90" s="40" t="s">
        <v>186</v>
      </c>
      <c r="E90" s="16">
        <v>43962</v>
      </c>
      <c r="F90" s="12" t="s">
        <v>193</v>
      </c>
    </row>
    <row r="91" spans="1:6" x14ac:dyDescent="0.25">
      <c r="A91" s="13">
        <f t="shared" si="3"/>
        <v>10</v>
      </c>
      <c r="B91" s="37" t="s">
        <v>162</v>
      </c>
      <c r="C91" s="2" t="s">
        <v>7</v>
      </c>
      <c r="D91" s="12" t="s">
        <v>163</v>
      </c>
      <c r="E91" s="38">
        <v>42682</v>
      </c>
      <c r="F91" s="2" t="s">
        <v>193</v>
      </c>
    </row>
    <row r="92" spans="1:6" x14ac:dyDescent="0.25">
      <c r="A92" s="13">
        <f t="shared" si="3"/>
        <v>11</v>
      </c>
      <c r="B92" s="35" t="s">
        <v>159</v>
      </c>
      <c r="C92" s="3" t="s">
        <v>7</v>
      </c>
      <c r="D92" s="36" t="s">
        <v>160</v>
      </c>
      <c r="E92" s="34" t="s">
        <v>161</v>
      </c>
      <c r="F92" s="12" t="s">
        <v>193</v>
      </c>
    </row>
    <row r="93" spans="1:6" x14ac:dyDescent="0.25">
      <c r="A93" s="13">
        <f t="shared" si="3"/>
        <v>12</v>
      </c>
      <c r="B93" s="31" t="s">
        <v>157</v>
      </c>
      <c r="C93" s="3" t="s">
        <v>7</v>
      </c>
      <c r="D93" s="14" t="s">
        <v>158</v>
      </c>
      <c r="E93" s="34">
        <v>43103</v>
      </c>
      <c r="F93" s="12" t="s">
        <v>193</v>
      </c>
    </row>
    <row r="94" spans="1:6" x14ac:dyDescent="0.25">
      <c r="A94" s="13">
        <f t="shared" si="3"/>
        <v>13</v>
      </c>
      <c r="B94" s="20" t="s">
        <v>187</v>
      </c>
      <c r="C94" s="3" t="s">
        <v>7</v>
      </c>
      <c r="D94" s="21" t="s">
        <v>188</v>
      </c>
      <c r="E94" s="16" t="s">
        <v>189</v>
      </c>
      <c r="F94" s="2" t="s">
        <v>193</v>
      </c>
    </row>
    <row r="95" spans="1:6" x14ac:dyDescent="0.25">
      <c r="A95" s="41"/>
      <c r="B95" s="42"/>
      <c r="C95" s="41"/>
      <c r="D95" s="41" t="s">
        <v>208</v>
      </c>
      <c r="E95" s="43" t="s">
        <v>208</v>
      </c>
      <c r="F95" s="44" t="s">
        <v>208</v>
      </c>
    </row>
    <row r="96" spans="1:6" x14ac:dyDescent="0.25">
      <c r="A96" s="45">
        <f>COUNTA(C3:C94)-5</f>
        <v>87</v>
      </c>
      <c r="B96" s="42"/>
      <c r="C96" s="15" t="s">
        <v>7</v>
      </c>
      <c r="D96" s="41">
        <f>COUNTIF(C2:$C$94,"Môi giới CK")</f>
        <v>70</v>
      </c>
      <c r="E96" s="43"/>
      <c r="F96" s="44"/>
    </row>
    <row r="97" spans="1:6" x14ac:dyDescent="0.25">
      <c r="A97" s="41"/>
      <c r="B97" s="42"/>
      <c r="C97" s="15" t="s">
        <v>49</v>
      </c>
      <c r="D97" s="41">
        <f>COUNTIF(C3:$C$90,"Quản lý Quỹ")</f>
        <v>5</v>
      </c>
      <c r="E97" s="43"/>
      <c r="F97" s="44"/>
    </row>
    <row r="98" spans="1:6" x14ac:dyDescent="0.25">
      <c r="A98" s="41"/>
      <c r="B98" s="42"/>
      <c r="C98" s="15" t="s">
        <v>24</v>
      </c>
      <c r="D98" s="41">
        <f>COUNTIF(C4:$C$90,"Phân tích TC")</f>
        <v>12</v>
      </c>
      <c r="E98" s="43"/>
      <c r="F98" s="44"/>
    </row>
    <row r="99" spans="1:6" x14ac:dyDescent="0.25">
      <c r="A99" s="41"/>
      <c r="B99" s="42"/>
      <c r="C99" s="46" t="s">
        <v>209</v>
      </c>
      <c r="D99" s="47">
        <f>SUM(D96:D98)</f>
        <v>87</v>
      </c>
      <c r="E99" s="43"/>
      <c r="F99" s="44"/>
    </row>
  </sheetData>
  <conditionalFormatting sqref="B1:B2">
    <cfRule type="duplicateValues" dxfId="100" priority="112"/>
  </conditionalFormatting>
  <conditionalFormatting sqref="B1:B2">
    <cfRule type="duplicateValues" dxfId="88" priority="83"/>
  </conditionalFormatting>
  <conditionalFormatting sqref="B31">
    <cfRule type="duplicateValues" dxfId="66" priority="45"/>
  </conditionalFormatting>
  <conditionalFormatting sqref="B31">
    <cfRule type="duplicateValues" dxfId="65" priority="46"/>
  </conditionalFormatting>
  <conditionalFormatting sqref="B24:B28">
    <cfRule type="duplicateValues" dxfId="64" priority="47"/>
  </conditionalFormatting>
  <conditionalFormatting sqref="B38">
    <cfRule type="duplicateValues" dxfId="63" priority="44"/>
  </conditionalFormatting>
  <conditionalFormatting sqref="B38">
    <cfRule type="duplicateValues" dxfId="62" priority="43"/>
  </conditionalFormatting>
  <conditionalFormatting sqref="B38">
    <cfRule type="duplicateValues" dxfId="61" priority="42"/>
  </conditionalFormatting>
  <conditionalFormatting sqref="B38">
    <cfRule type="duplicateValues" dxfId="60" priority="41"/>
  </conditionalFormatting>
  <conditionalFormatting sqref="B37 B39">
    <cfRule type="duplicateValues" dxfId="59" priority="40"/>
  </conditionalFormatting>
  <conditionalFormatting sqref="B37 B39">
    <cfRule type="duplicateValues" dxfId="58" priority="39"/>
  </conditionalFormatting>
  <conditionalFormatting sqref="B37 B39">
    <cfRule type="duplicateValues" dxfId="57" priority="38"/>
  </conditionalFormatting>
  <conditionalFormatting sqref="B40:B42">
    <cfRule type="duplicateValues" dxfId="56" priority="36"/>
  </conditionalFormatting>
  <conditionalFormatting sqref="B40:B42">
    <cfRule type="duplicateValues" dxfId="55" priority="37"/>
  </conditionalFormatting>
  <conditionalFormatting sqref="B40:B42">
    <cfRule type="duplicateValues" dxfId="54" priority="35"/>
  </conditionalFormatting>
  <conditionalFormatting sqref="B43">
    <cfRule type="duplicateValues" dxfId="53" priority="32"/>
  </conditionalFormatting>
  <conditionalFormatting sqref="B43">
    <cfRule type="duplicateValues" dxfId="52" priority="33"/>
  </conditionalFormatting>
  <conditionalFormatting sqref="B43">
    <cfRule type="duplicateValues" dxfId="51" priority="34"/>
  </conditionalFormatting>
  <conditionalFormatting sqref="B43">
    <cfRule type="duplicateValues" dxfId="50" priority="31"/>
  </conditionalFormatting>
  <conditionalFormatting sqref="B43">
    <cfRule type="duplicateValues" dxfId="49" priority="30"/>
  </conditionalFormatting>
  <conditionalFormatting sqref="B43">
    <cfRule type="duplicateValues" dxfId="48" priority="29"/>
  </conditionalFormatting>
  <conditionalFormatting sqref="B43">
    <cfRule type="duplicateValues" dxfId="47" priority="28"/>
  </conditionalFormatting>
  <conditionalFormatting sqref="B43">
    <cfRule type="duplicateValues" dxfId="46" priority="27"/>
  </conditionalFormatting>
  <conditionalFormatting sqref="B43">
    <cfRule type="duplicateValues" dxfId="45" priority="26"/>
  </conditionalFormatting>
  <conditionalFormatting sqref="B43">
    <cfRule type="duplicateValues" dxfId="44" priority="25"/>
  </conditionalFormatting>
  <conditionalFormatting sqref="B43">
    <cfRule type="duplicateValues" dxfId="43" priority="24"/>
  </conditionalFormatting>
  <conditionalFormatting sqref="B43">
    <cfRule type="duplicateValues" dxfId="42" priority="23"/>
  </conditionalFormatting>
  <conditionalFormatting sqref="B43">
    <cfRule type="duplicateValues" dxfId="41" priority="22"/>
  </conditionalFormatting>
  <conditionalFormatting sqref="B43">
    <cfRule type="duplicateValues" dxfId="40" priority="21"/>
  </conditionalFormatting>
  <conditionalFormatting sqref="B95:B99 B32:B39 B81:B86 B3:B30 B51:B77">
    <cfRule type="duplicateValues" dxfId="39" priority="48"/>
  </conditionalFormatting>
  <conditionalFormatting sqref="B58 B29:B30 B32:B39 B21:B23">
    <cfRule type="duplicateValues" dxfId="38" priority="49"/>
  </conditionalFormatting>
  <conditionalFormatting sqref="B58 B29:B30 B32:B39 B20:B23">
    <cfRule type="duplicateValues" dxfId="37" priority="50"/>
  </conditionalFormatting>
  <conditionalFormatting sqref="B33:B39">
    <cfRule type="duplicateValues" dxfId="36" priority="51"/>
  </conditionalFormatting>
  <conditionalFormatting sqref="B33:B39">
    <cfRule type="duplicateValues" dxfId="35" priority="52"/>
  </conditionalFormatting>
  <conditionalFormatting sqref="B33:B39">
    <cfRule type="duplicateValues" dxfId="34" priority="53"/>
  </conditionalFormatting>
  <conditionalFormatting sqref="B39">
    <cfRule type="duplicateValues" dxfId="33" priority="54"/>
  </conditionalFormatting>
  <conditionalFormatting sqref="B39">
    <cfRule type="duplicateValues" dxfId="32" priority="55"/>
  </conditionalFormatting>
  <conditionalFormatting sqref="B39">
    <cfRule type="duplicateValues" dxfId="31" priority="56"/>
  </conditionalFormatting>
  <conditionalFormatting sqref="B87">
    <cfRule type="duplicateValues" dxfId="30" priority="20"/>
  </conditionalFormatting>
  <conditionalFormatting sqref="B78">
    <cfRule type="duplicateValues" dxfId="29" priority="57"/>
  </conditionalFormatting>
  <conditionalFormatting sqref="B78">
    <cfRule type="duplicateValues" dxfId="28" priority="58"/>
  </conditionalFormatting>
  <conditionalFormatting sqref="B95:B99 B3:B43 B51:B78 B81:B87">
    <cfRule type="duplicateValues" dxfId="27" priority="19"/>
  </conditionalFormatting>
  <conditionalFormatting sqref="B88">
    <cfRule type="duplicateValues" dxfId="26" priority="18"/>
  </conditionalFormatting>
  <conditionalFormatting sqref="B88">
    <cfRule type="duplicateValues" dxfId="25" priority="17"/>
  </conditionalFormatting>
  <conditionalFormatting sqref="B89">
    <cfRule type="duplicateValues" dxfId="24" priority="15"/>
  </conditionalFormatting>
  <conditionalFormatting sqref="B89">
    <cfRule type="duplicateValues" dxfId="23" priority="16"/>
  </conditionalFormatting>
  <conditionalFormatting sqref="B89">
    <cfRule type="duplicateValues" dxfId="22" priority="14"/>
  </conditionalFormatting>
  <conditionalFormatting sqref="B90">
    <cfRule type="duplicateValues" dxfId="21" priority="13"/>
  </conditionalFormatting>
  <conditionalFormatting sqref="B90">
    <cfRule type="duplicateValues" dxfId="20" priority="12"/>
  </conditionalFormatting>
  <conditionalFormatting sqref="B47">
    <cfRule type="duplicateValues" dxfId="19" priority="9"/>
  </conditionalFormatting>
  <conditionalFormatting sqref="B47">
    <cfRule type="duplicateValues" dxfId="18" priority="10"/>
  </conditionalFormatting>
  <conditionalFormatting sqref="B47">
    <cfRule type="duplicateValues" dxfId="17" priority="11"/>
  </conditionalFormatting>
  <conditionalFormatting sqref="B47">
    <cfRule type="duplicateValues" dxfId="16" priority="8"/>
  </conditionalFormatting>
  <conditionalFormatting sqref="B47">
    <cfRule type="duplicateValues" dxfId="15" priority="7"/>
  </conditionalFormatting>
  <conditionalFormatting sqref="B94 B44:B46">
    <cfRule type="duplicateValues" dxfId="14" priority="59"/>
  </conditionalFormatting>
  <conditionalFormatting sqref="B94 B44:B46">
    <cfRule type="duplicateValues" dxfId="13" priority="60"/>
  </conditionalFormatting>
  <conditionalFormatting sqref="F48:F50 B48:D50">
    <cfRule type="duplicateValues" dxfId="12" priority="4"/>
  </conditionalFormatting>
  <conditionalFormatting sqref="F48:F50 B48:D50">
    <cfRule type="duplicateValues" dxfId="11" priority="5"/>
  </conditionalFormatting>
  <conditionalFormatting sqref="B48:D50">
    <cfRule type="duplicateValues" dxfId="10" priority="6"/>
  </conditionalFormatting>
  <conditionalFormatting sqref="B92:B93">
    <cfRule type="duplicateValues" dxfId="9" priority="61"/>
  </conditionalFormatting>
  <conditionalFormatting sqref="B92:B93">
    <cfRule type="duplicateValues" dxfId="8" priority="62"/>
  </conditionalFormatting>
  <conditionalFormatting sqref="B92:B93">
    <cfRule type="duplicateValues" dxfId="7" priority="63"/>
  </conditionalFormatting>
  <conditionalFormatting sqref="B81:B90 B51:B78 B92:B94 B3:B46">
    <cfRule type="duplicateValues" dxfId="6" priority="64"/>
  </conditionalFormatting>
  <conditionalFormatting sqref="C52:C55">
    <cfRule type="duplicateValues" dxfId="5" priority="2"/>
  </conditionalFormatting>
  <conditionalFormatting sqref="C52:C55">
    <cfRule type="duplicateValues" dxfId="4" priority="1"/>
  </conditionalFormatting>
  <conditionalFormatting sqref="C52:C55">
    <cfRule type="duplicateValues" dxfId="3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 Nha Quan</dc:creator>
  <cp:lastModifiedBy>Dao Nha Quan</cp:lastModifiedBy>
  <dcterms:created xsi:type="dcterms:W3CDTF">2021-05-19T04:19:06Z</dcterms:created>
  <dcterms:modified xsi:type="dcterms:W3CDTF">2021-11-08T09:44:00Z</dcterms:modified>
</cp:coreProperties>
</file>